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梶山内田線内田　美馬市　開設工事（担い手確保型）\01　当初\PPI\MOTO\"/>
    </mc:Choice>
  </mc:AlternateContent>
  <xr:revisionPtr revIDLastSave="0" documentId="13_ncr:1_{944E8D84-89E4-48FE-BD50-8B2B7473A955}" xr6:coauthVersionLast="47" xr6:coauthVersionMax="47" xr10:uidLastSave="{00000000-0000-0000-0000-000000000000}"/>
  <bookViews>
    <workbookView xWindow="38280" yWindow="513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工事費内訳書!$A$1:$G$146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工事費内訳書!$G$146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1" i="59"/>
  <c r="G26" i="59"/>
  <c r="G31" i="59"/>
  <c r="G34" i="59"/>
  <c r="G41" i="59"/>
  <c r="G40" i="59" s="1"/>
  <c r="G39" i="59" s="1"/>
  <c r="G49" i="59"/>
  <c r="G48" i="59" s="1"/>
  <c r="G47" i="59" s="1"/>
  <c r="G54" i="59"/>
  <c r="G57" i="59"/>
  <c r="G65" i="59"/>
  <c r="G53" i="59" s="1"/>
  <c r="G52" i="59" s="1"/>
  <c r="G68" i="59"/>
  <c r="G72" i="59"/>
  <c r="G71" i="59" s="1"/>
  <c r="G73" i="59"/>
  <c r="G82" i="59"/>
  <c r="G81" i="59" s="1"/>
  <c r="G83" i="59"/>
  <c r="G88" i="59"/>
  <c r="G87" i="59" s="1"/>
  <c r="G86" i="59" s="1"/>
  <c r="G93" i="59"/>
  <c r="G97" i="59"/>
  <c r="G96" i="59" s="1"/>
  <c r="G95" i="59" s="1"/>
  <c r="G99" i="59"/>
  <c r="G106" i="59"/>
  <c r="G105" i="59" s="1"/>
  <c r="G104" i="59" s="1"/>
  <c r="G135" i="59"/>
  <c r="G139" i="59"/>
  <c r="G140" i="59"/>
  <c r="G142" i="59"/>
  <c r="G12" i="59" l="1"/>
  <c r="G11" i="59" s="1"/>
  <c r="G10" i="59" s="1"/>
  <c r="G145" i="59" s="1"/>
  <c r="G146" i="59" s="1"/>
</calcChain>
</file>

<file path=xl/sharedStrings.xml><?xml version="1.0" encoding="utf-8"?>
<sst xmlns="http://schemas.openxmlformats.org/spreadsheetml/2006/main" count="287" uniqueCount="131">
  <si>
    <t>住　　　　所</t>
  </si>
  <si>
    <t>商号又は名称</t>
  </si>
  <si>
    <t>代 表 者 名</t>
  </si>
  <si>
    <t>工事費内訳書</t>
  </si>
  <si>
    <t>工 事 名</t>
  </si>
  <si>
    <t>Ｒ６馬林　林開梶山内田線内田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</si>
  <si>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</si>
  <si>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</si>
  <si>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</si>
  <si>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</si>
  <si>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</si>
  <si>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</si>
  <si>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</si>
  <si>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</si>
  <si>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</si>
  <si>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</si>
  <si>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</si>
  <si>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_x000D_NO.244MC.123～NO.247+MC.125</t>
  </si>
  <si>
    <t>切土　礫質土
_x000D_</t>
  </si>
  <si>
    <t>m3</t>
  </si>
  <si>
    <t>㎡</t>
  </si>
  <si>
    <t>切土　軟岩（Ⅰ）Ａ
_x000D_</t>
  </si>
  <si>
    <t>切土　軟岩（Ⅱ）
_x000D_</t>
  </si>
  <si>
    <t>盛土
_x000D_</t>
  </si>
  <si>
    <t>捨土運搬
_x000D_</t>
  </si>
  <si>
    <t>路面工
_x000D_</t>
  </si>
  <si>
    <t>コンクリート路面工
_x000D_NO.243～NO.247</t>
  </si>
  <si>
    <t>溶接金網敷設工
_x000D_φ6.0×150×150</t>
  </si>
  <si>
    <t>舗装止め丸太工(1段)
_x000D_</t>
  </si>
  <si>
    <t>ｍ</t>
  </si>
  <si>
    <t>kg</t>
  </si>
  <si>
    <t>法面保護工
_x000D_</t>
  </si>
  <si>
    <t>植生マット
_x000D_</t>
  </si>
  <si>
    <t>擁壁工
_x000D_</t>
  </si>
  <si>
    <t>擁壁工
_x000D_NO.244+6.0～NO.245</t>
  </si>
  <si>
    <t>擁壁工
_x000D_NO.245～NO.245EC.124</t>
  </si>
  <si>
    <t>キャットウォーク
_x000D_</t>
  </si>
  <si>
    <t>水抜きフィルター
_x000D_φ65mm</t>
  </si>
  <si>
    <t>個</t>
  </si>
  <si>
    <t>擁壁工
_x000D_NO.245EC.124～NO.246+8.0</t>
  </si>
  <si>
    <t>擁壁工
_x000D_NO.246+19.6～NO.247+9.0</t>
  </si>
  <si>
    <t>排水施設工
_x000D_</t>
  </si>
  <si>
    <t>鋼製グレーチング(圧接型受枠付)
_x000D_横断Ｔ－25　995×400×55</t>
  </si>
  <si>
    <t>組</t>
  </si>
  <si>
    <t>基礎栗石工
_x000D_20cm,敷均し</t>
  </si>
  <si>
    <t>道路付属施設工
_x000D_</t>
  </si>
  <si>
    <t>ガードレール設置工
_x000D_</t>
  </si>
  <si>
    <t>鉄筋加工
_x000D_13mm以下</t>
  </si>
  <si>
    <t>ton</t>
  </si>
  <si>
    <t>土場工
_x000D_</t>
  </si>
  <si>
    <t>コンクリート路面工
_x000D_土場</t>
  </si>
  <si>
    <t>暗渠工
_x000D_</t>
  </si>
  <si>
    <t>礫暗渠工（Ｂタイプ）
_x000D_</t>
  </si>
  <si>
    <t>仮設工
_x000D_</t>
  </si>
  <si>
    <t>落石防護柵工
_x000D_</t>
  </si>
  <si>
    <t>コンクリート路面工
_x000D_作業道</t>
  </si>
  <si>
    <t>伐採費
_x000D_</t>
  </si>
  <si>
    <t>伐採費
_x000D_本線（NO.246～NO.248）</t>
  </si>
  <si>
    <t>スギ　伐採費
_x000D_胸高直径　20cm</t>
  </si>
  <si>
    <t>本</t>
  </si>
  <si>
    <t>スギ　伐採費
_x000D_胸高直径　23cm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</si>
  <si>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</si>
  <si>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</si>
  <si>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</si>
  <si>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</si>
  <si>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</si>
  <si>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</si>
  <si>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</si>
  <si>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34cm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</si>
  <si>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</si>
  <si>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</si>
  <si>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</si>
  <si>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</si>
  <si>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</si>
  <si>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</si>
  <si>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44cm</t>
  </si>
  <si>
    <t>スギ　伐採費
_x000D_胸高直径　46cm</t>
  </si>
  <si>
    <t>スギ　伐採費
_x000D_胸高直径　48cm</t>
  </si>
  <si>
    <t>スギ　伐採費
_x000D_胸高直径　54cm</t>
  </si>
  <si>
    <t>スギ　伐採費
_x000D_胸高直径　59cm</t>
  </si>
  <si>
    <t>雑木　伐採費
_x000D_胸高直径　12cm</t>
  </si>
  <si>
    <t>雑木　伐採費
_x000D_胸高直径　14cm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</si>
  <si>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</si>
  <si>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</si>
  <si>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</si>
  <si>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25cm</t>
  </si>
  <si>
    <t>雑木　伐採費
_x000D_胸高直径　31cm以上</t>
  </si>
  <si>
    <t>支障木処理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</si>
  <si>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</si>
  <si>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</si>
  <si>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</si>
  <si>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</si>
  <si>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</si>
  <si>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</si>
  <si>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</si>
  <si>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</si>
  <si>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</si>
  <si>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床掘工
機械掘削</t>
    <phoneticPr fontId="7"/>
  </si>
  <si>
    <t>埋戻工</t>
    <phoneticPr fontId="7"/>
  </si>
  <si>
    <t>片切掘削（切取）
機械掘削（人力併用）</t>
    <phoneticPr fontId="7"/>
  </si>
  <si>
    <t>掘削土積込　礫質土
機械積込</t>
    <phoneticPr fontId="7"/>
  </si>
  <si>
    <t xml:space="preserve">機械切土法面整形
</t>
    <phoneticPr fontId="7"/>
  </si>
  <si>
    <t>掘削土積込　軟岩(Ⅰ)Ａ
機械積込</t>
    <phoneticPr fontId="7"/>
  </si>
  <si>
    <t>機械掘削工（掘削工）軟岩Ⅱ
機械掘削</t>
    <phoneticPr fontId="7"/>
  </si>
  <si>
    <t>掘削土取り除き　軟岩(Ⅱ)
機械使用</t>
    <phoneticPr fontId="7"/>
  </si>
  <si>
    <t>掘削土積込（軟岩Ⅱ）
機械積込</t>
    <rPh sb="11" eb="14">
      <t>キカイツ</t>
    </rPh>
    <rPh sb="14" eb="15">
      <t>コ</t>
    </rPh>
    <phoneticPr fontId="7"/>
  </si>
  <si>
    <t>機械盛土
路床</t>
    <rPh sb="0" eb="2">
      <t>キカイ</t>
    </rPh>
    <phoneticPr fontId="7"/>
  </si>
  <si>
    <t>機械盛土
路体</t>
    <rPh sb="0" eb="4">
      <t>キカイモリド</t>
    </rPh>
    <phoneticPr fontId="7"/>
  </si>
  <si>
    <t>捨土運搬　礫質土
機械運搬</t>
    <phoneticPr fontId="7"/>
  </si>
  <si>
    <t>捨土運搬　軟岩(Ⅰ)Ａ
機械運搬</t>
    <phoneticPr fontId="7"/>
  </si>
  <si>
    <t>捨土運搬　軟岩Ⅱ
機械運搬</t>
    <phoneticPr fontId="7"/>
  </si>
  <si>
    <t>機械盛土
路体・築堤,敷均し締固め</t>
    <phoneticPr fontId="7"/>
  </si>
  <si>
    <t>コンクリート路面工
厚さ15cm</t>
    <rPh sb="10" eb="11">
      <t>アツ</t>
    </rPh>
    <phoneticPr fontId="7"/>
  </si>
  <si>
    <t>目地板
瀝青質目地板 t=10mm</t>
    <phoneticPr fontId="7"/>
  </si>
  <si>
    <t xml:space="preserve">みぞ形鋼
</t>
    <phoneticPr fontId="7"/>
  </si>
  <si>
    <t>ラス張工</t>
    <rPh sb="2" eb="3">
      <t>ハ</t>
    </rPh>
    <rPh sb="3" eb="4">
      <t>コウ</t>
    </rPh>
    <phoneticPr fontId="7"/>
  </si>
  <si>
    <t>重力式擁壁
一般養生,18-8-40(高炉),W/C≦60％</t>
    <phoneticPr fontId="7"/>
  </si>
  <si>
    <t xml:space="preserve">基面整正
</t>
    <phoneticPr fontId="7"/>
  </si>
  <si>
    <t>型枠
鉄筋･無筋構造物</t>
    <phoneticPr fontId="7"/>
  </si>
  <si>
    <t>型枠
小型構造物</t>
    <phoneticPr fontId="7"/>
  </si>
  <si>
    <t>目地板
瀝青繊維質目地板 t=10mm</t>
    <phoneticPr fontId="7"/>
  </si>
  <si>
    <t>基面整正</t>
    <phoneticPr fontId="7"/>
  </si>
  <si>
    <t xml:space="preserve">溝渠工（グレーチング）
</t>
    <phoneticPr fontId="7"/>
  </si>
  <si>
    <t>コンクリート
一般養生,18-8-40(高炉),W/C≦60％</t>
    <phoneticPr fontId="7"/>
  </si>
  <si>
    <t>ふとんかご
高さ50cm×幅120cm</t>
    <phoneticPr fontId="7"/>
  </si>
  <si>
    <t>バックホウ掘削積込み(土砂)
機械掘削</t>
    <rPh sb="15" eb="19">
      <t>キカイクッサク</t>
    </rPh>
    <phoneticPr fontId="7"/>
  </si>
  <si>
    <t>ガードレール設置工
ｺﾝｸﾘｰﾄ建込,塗装品C-2B</t>
    <phoneticPr fontId="7"/>
  </si>
  <si>
    <t>型枠
一般型枠</t>
    <rPh sb="0" eb="2">
      <t>カタワク</t>
    </rPh>
    <rPh sb="3" eb="5">
      <t>イッパン</t>
    </rPh>
    <rPh sb="5" eb="7">
      <t>カタワク</t>
    </rPh>
    <phoneticPr fontId="7"/>
  </si>
  <si>
    <t xml:space="preserve">根株運搬
</t>
    <phoneticPr fontId="7"/>
  </si>
  <si>
    <t xml:space="preserve">根株処理
</t>
    <phoneticPr fontId="7"/>
  </si>
  <si>
    <t xml:space="preserve">枝条片付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</si>
</sst>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48"/>
  <sheetViews>
    <sheetView showGridLines="0" tabSelected="1" topLeftCell="A8" zoomScaleNormal="100" zoomScaleSheetLayoutView="100" workbookViewId="0">
      <selection activeCell="L10" sqref="L1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15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+G11+G139</f>
        <v>0</v>
      </c>
      <c r="H10" s="13"/>
      <c r="I10" s="14">
        <v>1</v>
      </c>
      <c r="J10" s="14"/>
    </row>
    <row r="11" spans="1:10" ht="42" customHeight="1" x14ac:dyDescent="0.15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+G13+G39+G47+G52+G71+G81+G86+G95+G104</f>
        <v>0</v>
      </c>
      <c r="H12" s="13"/>
      <c r="I12" s="14">
        <v>3</v>
      </c>
      <c r="J12" s="14">
        <v>1</v>
      </c>
    </row>
    <row r="13" spans="1:10" ht="42" customHeight="1" x14ac:dyDescent="0.15">
      <c r="A13" s="23"/>
      <c r="B13" s="38" t="s">
        <v>16</v>
      </c>
      <c r="C13" s="38"/>
      <c r="D13" s="39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23"/>
      <c r="B14" s="24"/>
      <c r="C14" s="38" t="s">
        <v>17</v>
      </c>
      <c r="D14" s="39"/>
      <c r="E14" s="10" t="s">
        <v>13</v>
      </c>
      <c r="F14" s="11">
        <v>1</v>
      </c>
      <c r="G14" s="12">
        <f>+G15+G21+G26+G31+G34</f>
        <v>0</v>
      </c>
      <c r="H14" s="13"/>
      <c r="I14" s="14">
        <v>5</v>
      </c>
      <c r="J14" s="14">
        <v>3</v>
      </c>
    </row>
    <row r="15" spans="1:10" ht="42" customHeight="1" x14ac:dyDescent="0.15">
      <c r="A15" s="23"/>
      <c r="B15" s="24"/>
      <c r="C15" s="24"/>
      <c r="D15" s="25" t="s">
        <v>18</v>
      </c>
      <c r="E15" s="10" t="s">
        <v>13</v>
      </c>
      <c r="F15" s="11">
        <v>1</v>
      </c>
      <c r="G15" s="12">
        <f>+G16+G17+G18+G19+G20</f>
        <v>0</v>
      </c>
      <c r="H15" s="13"/>
      <c r="I15" s="14">
        <v>6</v>
      </c>
      <c r="J15" s="14">
        <v>4</v>
      </c>
    </row>
    <row r="16" spans="1:10" ht="42" customHeight="1" x14ac:dyDescent="0.15">
      <c r="A16" s="23"/>
      <c r="B16" s="24"/>
      <c r="C16" s="24"/>
      <c r="D16" s="25" t="s">
        <v>97</v>
      </c>
      <c r="E16" s="10" t="s">
        <v>19</v>
      </c>
      <c r="F16" s="11">
        <v>88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23"/>
      <c r="B17" s="24"/>
      <c r="C17" s="24"/>
      <c r="D17" s="25" t="s">
        <v>98</v>
      </c>
      <c r="E17" s="10" t="s">
        <v>19</v>
      </c>
      <c r="F17" s="11">
        <v>95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23"/>
      <c r="B18" s="24"/>
      <c r="C18" s="24"/>
      <c r="D18" s="25" t="s">
        <v>99</v>
      </c>
      <c r="E18" s="10" t="s">
        <v>19</v>
      </c>
      <c r="F18" s="11">
        <v>64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23"/>
      <c r="B19" s="24"/>
      <c r="C19" s="24"/>
      <c r="D19" s="25" t="s">
        <v>100</v>
      </c>
      <c r="E19" s="10" t="s">
        <v>19</v>
      </c>
      <c r="F19" s="11">
        <v>59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23"/>
      <c r="B20" s="24"/>
      <c r="C20" s="24"/>
      <c r="D20" s="25" t="s">
        <v>101</v>
      </c>
      <c r="E20" s="10" t="s">
        <v>20</v>
      </c>
      <c r="F20" s="11">
        <v>58.8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23"/>
      <c r="B21" s="24"/>
      <c r="C21" s="24"/>
      <c r="D21" s="25" t="s">
        <v>21</v>
      </c>
      <c r="E21" s="10" t="s">
        <v>13</v>
      </c>
      <c r="F21" s="11">
        <v>1</v>
      </c>
      <c r="G21" s="12">
        <f>+G22+G23+G24+G25</f>
        <v>0</v>
      </c>
      <c r="H21" s="13"/>
      <c r="I21" s="14">
        <v>12</v>
      </c>
      <c r="J21" s="14">
        <v>4</v>
      </c>
    </row>
    <row r="22" spans="1:10" ht="42" customHeight="1" x14ac:dyDescent="0.15">
      <c r="A22" s="23"/>
      <c r="B22" s="24"/>
      <c r="C22" s="24"/>
      <c r="D22" s="25" t="s">
        <v>97</v>
      </c>
      <c r="E22" s="10" t="s">
        <v>19</v>
      </c>
      <c r="F22" s="11">
        <v>225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23"/>
      <c r="B23" s="24"/>
      <c r="C23" s="24"/>
      <c r="D23" s="25" t="s">
        <v>97</v>
      </c>
      <c r="E23" s="10" t="s">
        <v>19</v>
      </c>
      <c r="F23" s="11">
        <v>239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23"/>
      <c r="B24" s="24"/>
      <c r="C24" s="24"/>
      <c r="D24" s="25" t="s">
        <v>102</v>
      </c>
      <c r="E24" s="10" t="s">
        <v>19</v>
      </c>
      <c r="F24" s="11">
        <v>181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23"/>
      <c r="B25" s="24"/>
      <c r="C25" s="24"/>
      <c r="D25" s="25" t="s">
        <v>101</v>
      </c>
      <c r="E25" s="10" t="s">
        <v>20</v>
      </c>
      <c r="F25" s="11">
        <v>152.4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23"/>
      <c r="B26" s="24"/>
      <c r="C26" s="24"/>
      <c r="D26" s="25" t="s">
        <v>22</v>
      </c>
      <c r="E26" s="10" t="s">
        <v>13</v>
      </c>
      <c r="F26" s="11">
        <v>1</v>
      </c>
      <c r="G26" s="12">
        <f>+G27+G28+G29+G30</f>
        <v>0</v>
      </c>
      <c r="H26" s="13"/>
      <c r="I26" s="14">
        <v>17</v>
      </c>
      <c r="J26" s="14">
        <v>4</v>
      </c>
    </row>
    <row r="27" spans="1:10" ht="42" customHeight="1" x14ac:dyDescent="0.15">
      <c r="A27" s="23"/>
      <c r="B27" s="24"/>
      <c r="C27" s="24"/>
      <c r="D27" s="25" t="s">
        <v>97</v>
      </c>
      <c r="E27" s="10" t="s">
        <v>19</v>
      </c>
      <c r="F27" s="11">
        <v>20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23"/>
      <c r="B28" s="24"/>
      <c r="C28" s="24"/>
      <c r="D28" s="25" t="s">
        <v>103</v>
      </c>
      <c r="E28" s="10" t="s">
        <v>19</v>
      </c>
      <c r="F28" s="11">
        <v>19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23"/>
      <c r="B29" s="24"/>
      <c r="C29" s="24"/>
      <c r="D29" s="25" t="s">
        <v>104</v>
      </c>
      <c r="E29" s="10" t="s">
        <v>19</v>
      </c>
      <c r="F29" s="11">
        <v>19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23"/>
      <c r="B30" s="24"/>
      <c r="C30" s="24"/>
      <c r="D30" s="25" t="s">
        <v>105</v>
      </c>
      <c r="E30" s="10" t="s">
        <v>19</v>
      </c>
      <c r="F30" s="11">
        <v>15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23"/>
      <c r="B31" s="24"/>
      <c r="C31" s="24"/>
      <c r="D31" s="25" t="s">
        <v>23</v>
      </c>
      <c r="E31" s="10" t="s">
        <v>13</v>
      </c>
      <c r="F31" s="11">
        <v>1</v>
      </c>
      <c r="G31" s="12">
        <f>+G32+G33</f>
        <v>0</v>
      </c>
      <c r="H31" s="13"/>
      <c r="I31" s="14">
        <v>22</v>
      </c>
      <c r="J31" s="14">
        <v>4</v>
      </c>
    </row>
    <row r="32" spans="1:10" ht="42" customHeight="1" x14ac:dyDescent="0.15">
      <c r="A32" s="23"/>
      <c r="B32" s="24"/>
      <c r="C32" s="24"/>
      <c r="D32" s="25" t="s">
        <v>106</v>
      </c>
      <c r="E32" s="10" t="s">
        <v>19</v>
      </c>
      <c r="F32" s="11">
        <v>158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23"/>
      <c r="B33" s="24"/>
      <c r="C33" s="24"/>
      <c r="D33" s="25" t="s">
        <v>107</v>
      </c>
      <c r="E33" s="10" t="s">
        <v>19</v>
      </c>
      <c r="F33" s="11">
        <v>74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23"/>
      <c r="B34" s="24"/>
      <c r="C34" s="24"/>
      <c r="D34" s="25" t="s">
        <v>24</v>
      </c>
      <c r="E34" s="10" t="s">
        <v>13</v>
      </c>
      <c r="F34" s="11">
        <v>1</v>
      </c>
      <c r="G34" s="12">
        <f>+G35+G36+G37+G38</f>
        <v>0</v>
      </c>
      <c r="H34" s="13"/>
      <c r="I34" s="14">
        <v>25</v>
      </c>
      <c r="J34" s="14">
        <v>4</v>
      </c>
    </row>
    <row r="35" spans="1:10" ht="42" customHeight="1" x14ac:dyDescent="0.15">
      <c r="A35" s="23"/>
      <c r="B35" s="24"/>
      <c r="C35" s="24"/>
      <c r="D35" s="25" t="s">
        <v>108</v>
      </c>
      <c r="E35" s="10" t="s">
        <v>19</v>
      </c>
      <c r="F35" s="11">
        <v>59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23"/>
      <c r="B36" s="24"/>
      <c r="C36" s="24"/>
      <c r="D36" s="25" t="s">
        <v>109</v>
      </c>
      <c r="E36" s="10" t="s">
        <v>19</v>
      </c>
      <c r="F36" s="11">
        <v>181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23"/>
      <c r="B37" s="24"/>
      <c r="C37" s="24"/>
      <c r="D37" s="25" t="s">
        <v>110</v>
      </c>
      <c r="E37" s="10" t="s">
        <v>19</v>
      </c>
      <c r="F37" s="11">
        <v>15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23"/>
      <c r="B38" s="24"/>
      <c r="C38" s="24"/>
      <c r="D38" s="25" t="s">
        <v>111</v>
      </c>
      <c r="E38" s="10" t="s">
        <v>19</v>
      </c>
      <c r="F38" s="11">
        <v>255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23"/>
      <c r="B39" s="38" t="s">
        <v>25</v>
      </c>
      <c r="C39" s="38"/>
      <c r="D39" s="39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2</v>
      </c>
    </row>
    <row r="40" spans="1:10" ht="42" customHeight="1" x14ac:dyDescent="0.15">
      <c r="A40" s="23"/>
      <c r="B40" s="24"/>
      <c r="C40" s="38" t="s">
        <v>25</v>
      </c>
      <c r="D40" s="39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3</v>
      </c>
    </row>
    <row r="41" spans="1:10" ht="42" customHeight="1" x14ac:dyDescent="0.15">
      <c r="A41" s="23"/>
      <c r="B41" s="24"/>
      <c r="C41" s="24"/>
      <c r="D41" s="25" t="s">
        <v>26</v>
      </c>
      <c r="E41" s="10" t="s">
        <v>13</v>
      </c>
      <c r="F41" s="11">
        <v>1</v>
      </c>
      <c r="G41" s="12">
        <f>+G42+G43+G44+G45+G46</f>
        <v>0</v>
      </c>
      <c r="H41" s="13"/>
      <c r="I41" s="14">
        <v>32</v>
      </c>
      <c r="J41" s="14">
        <v>4</v>
      </c>
    </row>
    <row r="42" spans="1:10" ht="42" customHeight="1" x14ac:dyDescent="0.15">
      <c r="A42" s="23"/>
      <c r="B42" s="24"/>
      <c r="C42" s="24"/>
      <c r="D42" s="25" t="s">
        <v>112</v>
      </c>
      <c r="E42" s="10" t="s">
        <v>20</v>
      </c>
      <c r="F42" s="11">
        <v>283.2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23"/>
      <c r="B43" s="24"/>
      <c r="C43" s="24"/>
      <c r="D43" s="25" t="s">
        <v>27</v>
      </c>
      <c r="E43" s="10" t="s">
        <v>20</v>
      </c>
      <c r="F43" s="11">
        <v>266.10000000000002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23"/>
      <c r="B44" s="24"/>
      <c r="C44" s="24"/>
      <c r="D44" s="25" t="s">
        <v>28</v>
      </c>
      <c r="E44" s="10" t="s">
        <v>29</v>
      </c>
      <c r="F44" s="11">
        <v>69.599999999999994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23"/>
      <c r="B45" s="24"/>
      <c r="C45" s="24"/>
      <c r="D45" s="25" t="s">
        <v>113</v>
      </c>
      <c r="E45" s="10" t="s">
        <v>20</v>
      </c>
      <c r="F45" s="11">
        <v>6.5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114</v>
      </c>
      <c r="E46" s="10" t="s">
        <v>30</v>
      </c>
      <c r="F46" s="11">
        <v>643.20000000000005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27" t="s">
        <v>31</v>
      </c>
      <c r="C47" s="27"/>
      <c r="D47" s="28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</v>
      </c>
    </row>
    <row r="48" spans="1:10" ht="42" customHeight="1" x14ac:dyDescent="0.15">
      <c r="A48" s="15"/>
      <c r="B48" s="16"/>
      <c r="C48" s="27" t="s">
        <v>31</v>
      </c>
      <c r="D48" s="28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15"/>
      <c r="B49" s="16"/>
      <c r="C49" s="16"/>
      <c r="D49" s="25" t="s">
        <v>31</v>
      </c>
      <c r="E49" s="10" t="s">
        <v>13</v>
      </c>
      <c r="F49" s="11">
        <v>1</v>
      </c>
      <c r="G49" s="12">
        <f>+G50+G51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25" t="s">
        <v>32</v>
      </c>
      <c r="E50" s="10" t="s">
        <v>20</v>
      </c>
      <c r="F50" s="11">
        <v>58.8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25" t="s">
        <v>115</v>
      </c>
      <c r="E51" s="10" t="s">
        <v>20</v>
      </c>
      <c r="F51" s="11">
        <v>152.4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27" t="s">
        <v>33</v>
      </c>
      <c r="C52" s="27"/>
      <c r="D52" s="28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2</v>
      </c>
    </row>
    <row r="53" spans="1:10" ht="42" customHeight="1" x14ac:dyDescent="0.15">
      <c r="A53" s="15"/>
      <c r="B53" s="16"/>
      <c r="C53" s="27" t="s">
        <v>33</v>
      </c>
      <c r="D53" s="28"/>
      <c r="E53" s="10" t="s">
        <v>13</v>
      </c>
      <c r="F53" s="11">
        <v>1</v>
      </c>
      <c r="G53" s="12">
        <f>+G54+G57+G65+G68</f>
        <v>0</v>
      </c>
      <c r="H53" s="13"/>
      <c r="I53" s="14">
        <v>44</v>
      </c>
      <c r="J53" s="14">
        <v>3</v>
      </c>
    </row>
    <row r="54" spans="1:10" ht="42" customHeight="1" x14ac:dyDescent="0.15">
      <c r="A54" s="15"/>
      <c r="B54" s="16"/>
      <c r="C54" s="16"/>
      <c r="D54" s="25" t="s">
        <v>34</v>
      </c>
      <c r="E54" s="10" t="s">
        <v>13</v>
      </c>
      <c r="F54" s="11">
        <v>1</v>
      </c>
      <c r="G54" s="12">
        <f>+G55+G56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25" t="s">
        <v>116</v>
      </c>
      <c r="E55" s="10" t="s">
        <v>19</v>
      </c>
      <c r="F55" s="11">
        <v>32.200000000000003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25" t="s">
        <v>117</v>
      </c>
      <c r="E56" s="10" t="s">
        <v>20</v>
      </c>
      <c r="F56" s="11">
        <v>18.8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25" t="s">
        <v>35</v>
      </c>
      <c r="E57" s="10" t="s">
        <v>13</v>
      </c>
      <c r="F57" s="11">
        <v>1</v>
      </c>
      <c r="G57" s="12">
        <f>+G58+G59+G60+G61+G62+G63+G64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25" t="s">
        <v>116</v>
      </c>
      <c r="E58" s="10" t="s">
        <v>19</v>
      </c>
      <c r="F58" s="11">
        <v>122.2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25" t="s">
        <v>118</v>
      </c>
      <c r="E59" s="10" t="s">
        <v>20</v>
      </c>
      <c r="F59" s="11">
        <v>145.6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25" t="s">
        <v>119</v>
      </c>
      <c r="E60" s="10" t="s">
        <v>20</v>
      </c>
      <c r="F60" s="11">
        <v>14.3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25" t="s">
        <v>36</v>
      </c>
      <c r="E61" s="10" t="s">
        <v>29</v>
      </c>
      <c r="F61" s="11">
        <v>39.4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25" t="s">
        <v>120</v>
      </c>
      <c r="E62" s="10" t="s">
        <v>20</v>
      </c>
      <c r="F62" s="11">
        <v>10.3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25" t="s">
        <v>121</v>
      </c>
      <c r="E63" s="10" t="s">
        <v>20</v>
      </c>
      <c r="F63" s="11">
        <v>38.299999999999997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25" t="s">
        <v>37</v>
      </c>
      <c r="E64" s="10" t="s">
        <v>38</v>
      </c>
      <c r="F64" s="11">
        <v>37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25" t="s">
        <v>39</v>
      </c>
      <c r="E65" s="10" t="s">
        <v>13</v>
      </c>
      <c r="F65" s="11">
        <v>1</v>
      </c>
      <c r="G65" s="12">
        <f>+G66+G67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25" t="s">
        <v>116</v>
      </c>
      <c r="E66" s="10" t="s">
        <v>19</v>
      </c>
      <c r="F66" s="11">
        <v>20.7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25" t="s">
        <v>121</v>
      </c>
      <c r="E67" s="10" t="s">
        <v>20</v>
      </c>
      <c r="F67" s="11">
        <v>14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25" t="s">
        <v>40</v>
      </c>
      <c r="E68" s="10" t="s">
        <v>13</v>
      </c>
      <c r="F68" s="11">
        <v>1</v>
      </c>
      <c r="G68" s="12">
        <f>+G69+G70</f>
        <v>0</v>
      </c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25" t="s">
        <v>116</v>
      </c>
      <c r="E69" s="10" t="s">
        <v>19</v>
      </c>
      <c r="F69" s="11">
        <v>36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25" t="s">
        <v>121</v>
      </c>
      <c r="E70" s="10" t="s">
        <v>20</v>
      </c>
      <c r="F70" s="11">
        <v>14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27" t="s">
        <v>41</v>
      </c>
      <c r="C71" s="27"/>
      <c r="D71" s="28"/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2</v>
      </c>
    </row>
    <row r="72" spans="1:10" ht="42" customHeight="1" x14ac:dyDescent="0.15">
      <c r="A72" s="15"/>
      <c r="B72" s="16"/>
      <c r="C72" s="27" t="s">
        <v>41</v>
      </c>
      <c r="D72" s="28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3</v>
      </c>
    </row>
    <row r="73" spans="1:10" ht="42" customHeight="1" x14ac:dyDescent="0.15">
      <c r="A73" s="15"/>
      <c r="B73" s="16"/>
      <c r="C73" s="16"/>
      <c r="D73" s="25" t="s">
        <v>122</v>
      </c>
      <c r="E73" s="10" t="s">
        <v>13</v>
      </c>
      <c r="F73" s="11">
        <v>1</v>
      </c>
      <c r="G73" s="12">
        <f>+G74+G75+G76+G77+G78+G79+G80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25" t="s">
        <v>42</v>
      </c>
      <c r="E74" s="10" t="s">
        <v>43</v>
      </c>
      <c r="F74" s="11">
        <v>4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25" t="s">
        <v>123</v>
      </c>
      <c r="E75" s="10" t="s">
        <v>19</v>
      </c>
      <c r="F75" s="11">
        <v>1.7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25" t="s">
        <v>119</v>
      </c>
      <c r="E76" s="10" t="s">
        <v>20</v>
      </c>
      <c r="F76" s="11">
        <v>10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25" t="s">
        <v>44</v>
      </c>
      <c r="E77" s="10" t="s">
        <v>20</v>
      </c>
      <c r="F77" s="11">
        <v>4.3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25" t="s">
        <v>121</v>
      </c>
      <c r="E78" s="10" t="s">
        <v>20</v>
      </c>
      <c r="F78" s="11">
        <v>1.3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25" t="s">
        <v>124</v>
      </c>
      <c r="E79" s="10" t="s">
        <v>29</v>
      </c>
      <c r="F79" s="11">
        <v>2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25" t="s">
        <v>125</v>
      </c>
      <c r="E80" s="10" t="s">
        <v>19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27" t="s">
        <v>45</v>
      </c>
      <c r="C81" s="27"/>
      <c r="D81" s="28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2</v>
      </c>
    </row>
    <row r="82" spans="1:10" ht="42" customHeight="1" x14ac:dyDescent="0.15">
      <c r="A82" s="15"/>
      <c r="B82" s="16"/>
      <c r="C82" s="27" t="s">
        <v>45</v>
      </c>
      <c r="D82" s="28"/>
      <c r="E82" s="10" t="s">
        <v>13</v>
      </c>
      <c r="F82" s="11">
        <v>1</v>
      </c>
      <c r="G82" s="12">
        <f>+G83</f>
        <v>0</v>
      </c>
      <c r="H82" s="13"/>
      <c r="I82" s="14">
        <v>73</v>
      </c>
      <c r="J82" s="14">
        <v>3</v>
      </c>
    </row>
    <row r="83" spans="1:10" ht="42" customHeight="1" x14ac:dyDescent="0.15">
      <c r="A83" s="15"/>
      <c r="B83" s="16"/>
      <c r="C83" s="16"/>
      <c r="D83" s="25" t="s">
        <v>46</v>
      </c>
      <c r="E83" s="10" t="s">
        <v>13</v>
      </c>
      <c r="F83" s="11">
        <v>1</v>
      </c>
      <c r="G83" s="12">
        <f>+G84+G85</f>
        <v>0</v>
      </c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25" t="s">
        <v>126</v>
      </c>
      <c r="E84" s="10" t="s">
        <v>29</v>
      </c>
      <c r="F84" s="11">
        <v>41.6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25" t="s">
        <v>47</v>
      </c>
      <c r="E85" s="10" t="s">
        <v>48</v>
      </c>
      <c r="F85" s="11">
        <v>0.08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27" t="s">
        <v>49</v>
      </c>
      <c r="C86" s="27"/>
      <c r="D86" s="28"/>
      <c r="E86" s="10" t="s">
        <v>13</v>
      </c>
      <c r="F86" s="11">
        <v>1</v>
      </c>
      <c r="G86" s="12">
        <f>+G87</f>
        <v>0</v>
      </c>
      <c r="H86" s="13"/>
      <c r="I86" s="14">
        <v>77</v>
      </c>
      <c r="J86" s="14">
        <v>2</v>
      </c>
    </row>
    <row r="87" spans="1:10" ht="42" customHeight="1" x14ac:dyDescent="0.15">
      <c r="A87" s="15"/>
      <c r="B87" s="16"/>
      <c r="C87" s="27" t="s">
        <v>49</v>
      </c>
      <c r="D87" s="28"/>
      <c r="E87" s="10" t="s">
        <v>13</v>
      </c>
      <c r="F87" s="11">
        <v>1</v>
      </c>
      <c r="G87" s="12">
        <f>+G88+G93</f>
        <v>0</v>
      </c>
      <c r="H87" s="13"/>
      <c r="I87" s="14">
        <v>78</v>
      </c>
      <c r="J87" s="14">
        <v>3</v>
      </c>
    </row>
    <row r="88" spans="1:10" ht="42" customHeight="1" x14ac:dyDescent="0.15">
      <c r="A88" s="15"/>
      <c r="B88" s="16"/>
      <c r="C88" s="16"/>
      <c r="D88" s="25" t="s">
        <v>50</v>
      </c>
      <c r="E88" s="10" t="s">
        <v>13</v>
      </c>
      <c r="F88" s="11">
        <v>1</v>
      </c>
      <c r="G88" s="12">
        <f>+G89+G90+G91+G92</f>
        <v>0</v>
      </c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25" t="s">
        <v>112</v>
      </c>
      <c r="E89" s="10" t="s">
        <v>20</v>
      </c>
      <c r="F89" s="11">
        <v>178.8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25" t="s">
        <v>27</v>
      </c>
      <c r="E90" s="10" t="s">
        <v>20</v>
      </c>
      <c r="F90" s="11">
        <v>166.3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25" t="s">
        <v>127</v>
      </c>
      <c r="E91" s="10" t="s">
        <v>20</v>
      </c>
      <c r="F91" s="11">
        <v>17.899999999999999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25" t="s">
        <v>120</v>
      </c>
      <c r="E92" s="10" t="s">
        <v>20</v>
      </c>
      <c r="F92" s="11">
        <v>5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25" t="s">
        <v>51</v>
      </c>
      <c r="E93" s="10" t="s">
        <v>13</v>
      </c>
      <c r="F93" s="11">
        <v>1</v>
      </c>
      <c r="G93" s="12">
        <f>+G94</f>
        <v>0</v>
      </c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25" t="s">
        <v>52</v>
      </c>
      <c r="E94" s="10" t="s">
        <v>29</v>
      </c>
      <c r="F94" s="11">
        <v>110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27" t="s">
        <v>53</v>
      </c>
      <c r="C95" s="27"/>
      <c r="D95" s="28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2</v>
      </c>
    </row>
    <row r="96" spans="1:10" ht="42" customHeight="1" x14ac:dyDescent="0.15">
      <c r="A96" s="15"/>
      <c r="B96" s="16"/>
      <c r="C96" s="27" t="s">
        <v>53</v>
      </c>
      <c r="D96" s="28"/>
      <c r="E96" s="10" t="s">
        <v>13</v>
      </c>
      <c r="F96" s="11">
        <v>1</v>
      </c>
      <c r="G96" s="12">
        <f>+G97+G99</f>
        <v>0</v>
      </c>
      <c r="H96" s="13"/>
      <c r="I96" s="14">
        <v>87</v>
      </c>
      <c r="J96" s="14">
        <v>3</v>
      </c>
    </row>
    <row r="97" spans="1:10" ht="42" customHeight="1" x14ac:dyDescent="0.15">
      <c r="A97" s="15"/>
      <c r="B97" s="16"/>
      <c r="C97" s="16"/>
      <c r="D97" s="17" t="s">
        <v>53</v>
      </c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25" t="s">
        <v>54</v>
      </c>
      <c r="E98" s="10" t="s">
        <v>29</v>
      </c>
      <c r="F98" s="11">
        <v>71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25" t="s">
        <v>55</v>
      </c>
      <c r="E99" s="10" t="s">
        <v>13</v>
      </c>
      <c r="F99" s="11">
        <v>1</v>
      </c>
      <c r="G99" s="12">
        <f>+G100+G101+G102+G103</f>
        <v>0</v>
      </c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25" t="s">
        <v>112</v>
      </c>
      <c r="E100" s="10" t="s">
        <v>20</v>
      </c>
      <c r="F100" s="11">
        <v>90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25" t="s">
        <v>27</v>
      </c>
      <c r="E101" s="10" t="s">
        <v>20</v>
      </c>
      <c r="F101" s="11">
        <v>83.4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25" t="s">
        <v>127</v>
      </c>
      <c r="E102" s="10" t="s">
        <v>20</v>
      </c>
      <c r="F102" s="11">
        <v>4.5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25" t="s">
        <v>120</v>
      </c>
      <c r="E103" s="10" t="s">
        <v>20</v>
      </c>
      <c r="F103" s="11">
        <v>1.8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27" t="s">
        <v>56</v>
      </c>
      <c r="C104" s="27"/>
      <c r="D104" s="28"/>
      <c r="E104" s="10" t="s">
        <v>13</v>
      </c>
      <c r="F104" s="11">
        <v>1</v>
      </c>
      <c r="G104" s="12">
        <f>+G105</f>
        <v>0</v>
      </c>
      <c r="H104" s="13"/>
      <c r="I104" s="14">
        <v>95</v>
      </c>
      <c r="J104" s="14">
        <v>2</v>
      </c>
    </row>
    <row r="105" spans="1:10" ht="42" customHeight="1" x14ac:dyDescent="0.15">
      <c r="A105" s="15"/>
      <c r="B105" s="16"/>
      <c r="C105" s="27" t="s">
        <v>56</v>
      </c>
      <c r="D105" s="28"/>
      <c r="E105" s="10" t="s">
        <v>13</v>
      </c>
      <c r="F105" s="11">
        <v>1</v>
      </c>
      <c r="G105" s="12">
        <f>+G106+G135</f>
        <v>0</v>
      </c>
      <c r="H105" s="13"/>
      <c r="I105" s="14">
        <v>96</v>
      </c>
      <c r="J105" s="14">
        <v>3</v>
      </c>
    </row>
    <row r="106" spans="1:10" ht="42" customHeight="1" x14ac:dyDescent="0.15">
      <c r="A106" s="15"/>
      <c r="B106" s="16"/>
      <c r="C106" s="16"/>
      <c r="D106" s="25" t="s">
        <v>57</v>
      </c>
      <c r="E106" s="10" t="s">
        <v>13</v>
      </c>
      <c r="F106" s="11">
        <v>1</v>
      </c>
      <c r="G106" s="12">
        <f>+G107+G108+G109+G110+G111+G112+G113+G114+G115+G116+G117+G118+G119+G120+G121+G122+G123+G124+G125+G126+G127+G128+G129+G130+G131+G132+G133+G134</f>
        <v>0</v>
      </c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25" t="s">
        <v>58</v>
      </c>
      <c r="E107" s="10" t="s">
        <v>59</v>
      </c>
      <c r="F107" s="11">
        <v>1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25" t="s">
        <v>60</v>
      </c>
      <c r="E108" s="10" t="s">
        <v>59</v>
      </c>
      <c r="F108" s="11">
        <v>1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25" t="s">
        <v>61</v>
      </c>
      <c r="E109" s="10" t="s">
        <v>59</v>
      </c>
      <c r="F109" s="11">
        <v>1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25" t="s">
        <v>62</v>
      </c>
      <c r="E110" s="10" t="s">
        <v>59</v>
      </c>
      <c r="F110" s="11">
        <v>1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25" t="s">
        <v>63</v>
      </c>
      <c r="E111" s="10" t="s">
        <v>59</v>
      </c>
      <c r="F111" s="11">
        <v>1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25" t="s">
        <v>64</v>
      </c>
      <c r="E112" s="10" t="s">
        <v>59</v>
      </c>
      <c r="F112" s="11">
        <v>1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25" t="s">
        <v>65</v>
      </c>
      <c r="E113" s="10" t="s">
        <v>59</v>
      </c>
      <c r="F113" s="11">
        <v>3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25" t="s">
        <v>66</v>
      </c>
      <c r="E114" s="10" t="s">
        <v>59</v>
      </c>
      <c r="F114" s="11">
        <v>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25" t="s">
        <v>67</v>
      </c>
      <c r="E115" s="10" t="s">
        <v>59</v>
      </c>
      <c r="F115" s="11">
        <v>1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25" t="s">
        <v>68</v>
      </c>
      <c r="E116" s="10" t="s">
        <v>59</v>
      </c>
      <c r="F116" s="11">
        <v>1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25" t="s">
        <v>69</v>
      </c>
      <c r="E117" s="10" t="s">
        <v>59</v>
      </c>
      <c r="F117" s="11">
        <v>1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25" t="s">
        <v>70</v>
      </c>
      <c r="E118" s="10" t="s">
        <v>59</v>
      </c>
      <c r="F118" s="11">
        <v>2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25" t="s">
        <v>71</v>
      </c>
      <c r="E119" s="10" t="s">
        <v>59</v>
      </c>
      <c r="F119" s="11">
        <v>3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25" t="s">
        <v>72</v>
      </c>
      <c r="E120" s="10" t="s">
        <v>59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25" t="s">
        <v>73</v>
      </c>
      <c r="E121" s="10" t="s">
        <v>59</v>
      </c>
      <c r="F121" s="11">
        <v>2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25" t="s">
        <v>74</v>
      </c>
      <c r="E122" s="10" t="s">
        <v>59</v>
      </c>
      <c r="F122" s="11">
        <v>1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25" t="s">
        <v>75</v>
      </c>
      <c r="E123" s="10" t="s">
        <v>59</v>
      </c>
      <c r="F123" s="11">
        <v>1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25" t="s">
        <v>76</v>
      </c>
      <c r="E124" s="10" t="s">
        <v>59</v>
      </c>
      <c r="F124" s="11">
        <v>2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25" t="s">
        <v>77</v>
      </c>
      <c r="E125" s="10" t="s">
        <v>59</v>
      </c>
      <c r="F125" s="11">
        <v>1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25" t="s">
        <v>78</v>
      </c>
      <c r="E126" s="10" t="s">
        <v>59</v>
      </c>
      <c r="F126" s="11">
        <v>1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25" t="s">
        <v>79</v>
      </c>
      <c r="E127" s="10" t="s">
        <v>59</v>
      </c>
      <c r="F127" s="11">
        <v>1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25" t="s">
        <v>80</v>
      </c>
      <c r="E128" s="10" t="s">
        <v>59</v>
      </c>
      <c r="F128" s="11">
        <v>1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25" t="s">
        <v>81</v>
      </c>
      <c r="E129" s="10" t="s">
        <v>59</v>
      </c>
      <c r="F129" s="11">
        <v>1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25" t="s">
        <v>82</v>
      </c>
      <c r="E130" s="10" t="s">
        <v>59</v>
      </c>
      <c r="F130" s="11">
        <v>1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25" t="s">
        <v>83</v>
      </c>
      <c r="E131" s="10" t="s">
        <v>59</v>
      </c>
      <c r="F131" s="11">
        <v>1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25" t="s">
        <v>84</v>
      </c>
      <c r="E132" s="10" t="s">
        <v>59</v>
      </c>
      <c r="F132" s="11">
        <v>2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25" t="s">
        <v>85</v>
      </c>
      <c r="E133" s="10" t="s">
        <v>59</v>
      </c>
      <c r="F133" s="11">
        <v>1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25" t="s">
        <v>86</v>
      </c>
      <c r="E134" s="10" t="s">
        <v>19</v>
      </c>
      <c r="F134" s="11">
        <v>3.1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25" t="s">
        <v>87</v>
      </c>
      <c r="E135" s="10" t="s">
        <v>13</v>
      </c>
      <c r="F135" s="11">
        <v>1</v>
      </c>
      <c r="G135" s="12">
        <f>+G136+G137+G138</f>
        <v>0</v>
      </c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25" t="s">
        <v>128</v>
      </c>
      <c r="E136" s="10" t="s">
        <v>19</v>
      </c>
      <c r="F136" s="11">
        <v>15.4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25" t="s">
        <v>129</v>
      </c>
      <c r="E137" s="10" t="s">
        <v>48</v>
      </c>
      <c r="F137" s="11">
        <v>10.9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25" t="s">
        <v>130</v>
      </c>
      <c r="E138" s="10" t="s">
        <v>20</v>
      </c>
      <c r="F138" s="11">
        <v>462.7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26" t="s">
        <v>88</v>
      </c>
      <c r="B139" s="27"/>
      <c r="C139" s="27"/>
      <c r="D139" s="28"/>
      <c r="E139" s="10" t="s">
        <v>13</v>
      </c>
      <c r="F139" s="11">
        <v>1</v>
      </c>
      <c r="G139" s="12">
        <f>+G140+G142</f>
        <v>0</v>
      </c>
      <c r="H139" s="13"/>
      <c r="I139" s="14">
        <v>130</v>
      </c>
      <c r="J139" s="14"/>
    </row>
    <row r="140" spans="1:10" ht="42" customHeight="1" x14ac:dyDescent="0.15">
      <c r="A140" s="26" t="s">
        <v>89</v>
      </c>
      <c r="B140" s="27"/>
      <c r="C140" s="27"/>
      <c r="D140" s="28"/>
      <c r="E140" s="10" t="s">
        <v>13</v>
      </c>
      <c r="F140" s="11">
        <v>1</v>
      </c>
      <c r="G140" s="12">
        <f>+G141</f>
        <v>0</v>
      </c>
      <c r="H140" s="13"/>
      <c r="I140" s="14">
        <v>131</v>
      </c>
      <c r="J140" s="14">
        <v>200</v>
      </c>
    </row>
    <row r="141" spans="1:10" ht="42" customHeight="1" x14ac:dyDescent="0.15">
      <c r="A141" s="26" t="s">
        <v>90</v>
      </c>
      <c r="B141" s="27"/>
      <c r="C141" s="27"/>
      <c r="D141" s="28"/>
      <c r="E141" s="10" t="s">
        <v>13</v>
      </c>
      <c r="F141" s="11">
        <v>1</v>
      </c>
      <c r="G141" s="18"/>
      <c r="H141" s="13"/>
      <c r="I141" s="14">
        <v>132</v>
      </c>
      <c r="J141" s="14"/>
    </row>
    <row r="142" spans="1:10" ht="42" customHeight="1" x14ac:dyDescent="0.15">
      <c r="A142" s="26" t="s">
        <v>91</v>
      </c>
      <c r="B142" s="27"/>
      <c r="C142" s="27"/>
      <c r="D142" s="28"/>
      <c r="E142" s="10" t="s">
        <v>13</v>
      </c>
      <c r="F142" s="11">
        <v>1</v>
      </c>
      <c r="G142" s="12">
        <f>+G143</f>
        <v>0</v>
      </c>
      <c r="H142" s="13"/>
      <c r="I142" s="14">
        <v>133</v>
      </c>
      <c r="J142" s="14">
        <v>210</v>
      </c>
    </row>
    <row r="143" spans="1:10" ht="42" customHeight="1" x14ac:dyDescent="0.15">
      <c r="A143" s="26" t="s">
        <v>92</v>
      </c>
      <c r="B143" s="27"/>
      <c r="C143" s="27"/>
      <c r="D143" s="28"/>
      <c r="E143" s="10" t="s">
        <v>13</v>
      </c>
      <c r="F143" s="11">
        <v>1</v>
      </c>
      <c r="G143" s="18"/>
      <c r="H143" s="13"/>
      <c r="I143" s="14">
        <v>134</v>
      </c>
      <c r="J143" s="14"/>
    </row>
    <row r="144" spans="1:10" ht="42" customHeight="1" x14ac:dyDescent="0.15">
      <c r="A144" s="26" t="s">
        <v>93</v>
      </c>
      <c r="B144" s="27"/>
      <c r="C144" s="27"/>
      <c r="D144" s="28"/>
      <c r="E144" s="10" t="s">
        <v>13</v>
      </c>
      <c r="F144" s="11">
        <v>1</v>
      </c>
      <c r="G144" s="18"/>
      <c r="H144" s="13"/>
      <c r="I144" s="14">
        <v>135</v>
      </c>
      <c r="J144" s="14">
        <v>220</v>
      </c>
    </row>
    <row r="145" spans="1:10" ht="42" customHeight="1" x14ac:dyDescent="0.15">
      <c r="A145" s="26" t="s">
        <v>94</v>
      </c>
      <c r="B145" s="27"/>
      <c r="C145" s="27"/>
      <c r="D145" s="28"/>
      <c r="E145" s="10" t="s">
        <v>13</v>
      </c>
      <c r="F145" s="11">
        <v>1</v>
      </c>
      <c r="G145" s="12">
        <f>+G10+G144</f>
        <v>0</v>
      </c>
      <c r="H145" s="13"/>
      <c r="I145" s="14">
        <v>136</v>
      </c>
      <c r="J145" s="14">
        <v>30</v>
      </c>
    </row>
    <row r="146" spans="1:10" ht="42" customHeight="1" x14ac:dyDescent="0.15">
      <c r="A146" s="29" t="s">
        <v>95</v>
      </c>
      <c r="B146" s="30"/>
      <c r="C146" s="30"/>
      <c r="D146" s="31"/>
      <c r="E146" s="19" t="s">
        <v>96</v>
      </c>
      <c r="F146" s="20" t="s">
        <v>96</v>
      </c>
      <c r="G146" s="21">
        <f>G145</f>
        <v>0</v>
      </c>
      <c r="I146" s="22">
        <v>137</v>
      </c>
      <c r="J146" s="22">
        <v>90</v>
      </c>
    </row>
    <row r="147" spans="1:10" ht="42" customHeight="1" x14ac:dyDescent="0.15"/>
    <row r="148" spans="1:10" ht="42" customHeight="1" x14ac:dyDescent="0.15"/>
  </sheetData>
  <sheetProtection algorithmName="SHA-512" hashValue="rXpYFpDGthSw/CfoP5WgyXXmnpaY7LvvShhALwJelNi4roVTxxX5zVDJJkXqdAhFg6sKd3IyiU1G6jpPIkKfdw==" saltValue="0wjUpUNMENECTWW/0jWiTA==" spinCount="100000" sheet="1" objects="1" scenarios="1"/>
  <mergeCells count="35">
    <mergeCell ref="A146:D14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9:D39"/>
    <mergeCell ref="C40:D40"/>
    <mergeCell ref="B47:D47"/>
    <mergeCell ref="C48:D48"/>
    <mergeCell ref="B52:D52"/>
    <mergeCell ref="C53:D53"/>
    <mergeCell ref="B71:D71"/>
    <mergeCell ref="C72:D72"/>
    <mergeCell ref="B81:D81"/>
    <mergeCell ref="C82:D82"/>
    <mergeCell ref="B86:D86"/>
    <mergeCell ref="C87:D87"/>
    <mergeCell ref="B95:D95"/>
    <mergeCell ref="C96:D96"/>
    <mergeCell ref="A142:D142"/>
    <mergeCell ref="A143:D143"/>
    <mergeCell ref="A144:D144"/>
    <mergeCell ref="A145:D145"/>
    <mergeCell ref="B104:D104"/>
    <mergeCell ref="C105:D105"/>
    <mergeCell ref="A139:D139"/>
    <mergeCell ref="A140:D140"/>
    <mergeCell ref="A141:D14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2024-10-08T06:02:22Z</dcterms:modified>
</cp:coreProperties>
</file>